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hnabrechnung" sheetId="1" state="visible" r:id="rId1"/>
  </sheets>
  <definedNames>
    <definedName name="_xlnm.Print_Area" localSheetId="0">'Lohnabrechnung'!$A$1:$C$30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[&gt;=1000]#'##0.00;[&gt;=0]0.00;-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color rgb="005F6B78"/>
      <sz val="9"/>
    </font>
    <font>
      <name val="Arial"/>
      <b val="1"/>
      <color rgb="001F2937"/>
      <sz val="16"/>
    </font>
    <font>
      <name val="Arial"/>
      <b val="1"/>
      <color rgb="001F2937"/>
      <sz val="12"/>
    </font>
    <font>
      <name val="Arial"/>
      <color rgb="005F6B78"/>
      <sz val="10"/>
    </font>
    <font>
      <name val="Arial"/>
      <color rgb="001F2937"/>
      <sz val="10"/>
    </font>
    <font>
      <name val="Arial"/>
      <b val="1"/>
      <color rgb="00FFFFFF"/>
      <sz val="9"/>
    </font>
    <font>
      <name val="Arial"/>
      <i val="1"/>
      <color rgb="0086909B"/>
      <sz val="8.5"/>
    </font>
    <font>
      <name val="Arial"/>
      <b val="1"/>
      <color rgb="001F2937"/>
      <sz val="10"/>
    </font>
    <font>
      <name val="Arial"/>
      <color rgb="001F2937"/>
      <sz val="9"/>
    </font>
  </fonts>
  <fills count="4">
    <fill>
      <patternFill/>
    </fill>
    <fill>
      <patternFill patternType="gray125"/>
    </fill>
    <fill>
      <patternFill patternType="solid">
        <fgColor rgb="00243447"/>
      </patternFill>
    </fill>
    <fill>
      <patternFill patternType="solid">
        <fgColor rgb="00FFF4CC"/>
      </patternFill>
    </fill>
  </fills>
  <borders count="4">
    <border>
      <left/>
      <right/>
      <top/>
      <bottom/>
      <diagonal/>
    </border>
    <border>
      <bottom style="thin">
        <color rgb="00C9D1D9"/>
      </bottom>
    </border>
    <border>
      <top style="medium">
        <color rgb="00243447"/>
      </top>
    </border>
    <border>
      <top style="medium">
        <color rgb="00243447"/>
      </top>
      <bottom style="double">
        <color rgb="00243447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6" fillId="0" borderId="1" applyAlignment="1" pivotButton="0" quotePrefix="0" xfId="0">
      <alignment vertical="center"/>
    </xf>
    <xf numFmtId="164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vertical="center"/>
    </xf>
    <xf numFmtId="0" fontId="9" fillId="0" borderId="2" applyAlignment="1" pivotButton="0" quotePrefix="0" xfId="0">
      <alignment vertical="center"/>
    </xf>
    <xf numFmtId="164" fontId="6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3" applyAlignment="1" pivotButton="0" quotePrefix="0" xfId="0">
      <alignment vertical="center"/>
    </xf>
    <xf numFmtId="0" fontId="6" fillId="0" borderId="3" applyAlignment="1" pivotButton="0" quotePrefix="0" xfId="0">
      <alignment vertical="center"/>
    </xf>
    <xf numFmtId="165" fontId="4" fillId="0" borderId="3" applyAlignment="1" pivotButton="0" quotePrefix="0" xfId="0">
      <alignment horizontal="right" vertical="center"/>
    </xf>
    <xf numFmtId="0" fontId="10" fillId="0" borderId="0" applyAlignment="1" pivotButton="0" quotePrefix="0" xfId="0">
      <alignment horizontal="right" vertical="center"/>
    </xf>
    <xf numFmtId="164" fontId="6" fillId="3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vertical="center"/>
    </xf>
    <xf numFmtId="165" fontId="9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3" customWidth="1" min="2" max="2"/>
    <col width="16" customWidth="1" min="3" max="3"/>
    <col width="52" customWidth="1" min="4" max="4"/>
  </cols>
  <sheetData>
    <row r="1">
      <c r="A1" s="1" t="inlineStr">
        <is>
          <t>[Firma]</t>
        </is>
      </c>
    </row>
    <row r="2">
      <c r="A2" s="2" t="inlineStr">
        <is>
          <t>[Strasse Nr.] · [PLZ Ort]</t>
        </is>
      </c>
    </row>
    <row r="4" ht="24" customHeight="1">
      <c r="A4" s="3" t="inlineStr">
        <is>
          <t>Lohnabrechnung</t>
        </is>
      </c>
      <c r="B4" s="4" t="inlineStr">
        <is>
          <t>[Monat 2026]</t>
        </is>
      </c>
    </row>
    <row r="6">
      <c r="A6" s="5" t="inlineStr">
        <is>
          <t>Mitarbeiterin / Mitarbeiter</t>
        </is>
      </c>
      <c r="B6" s="6" t="inlineStr">
        <is>
          <t>[Vorname Name]</t>
        </is>
      </c>
    </row>
    <row r="7">
      <c r="A7" s="5" t="inlineStr">
        <is>
          <t>Adresse</t>
        </is>
      </c>
      <c r="B7" s="6" t="inlineStr">
        <is>
          <t>[Strasse Nr., PLZ Ort]</t>
        </is>
      </c>
    </row>
    <row r="8">
      <c r="A8" s="5" t="inlineStr">
        <is>
          <t>AHV-Nummer</t>
        </is>
      </c>
      <c r="B8" s="6" t="inlineStr">
        <is>
          <t>[756.0000.0000.00]</t>
        </is>
      </c>
    </row>
    <row r="9">
      <c r="A9" s="5" t="inlineStr">
        <is>
          <t>Personal-Nr. / Eintritt</t>
        </is>
      </c>
      <c r="B9" s="6" t="inlineStr">
        <is>
          <t>[Nummer] / [Datum]</t>
        </is>
      </c>
    </row>
    <row r="10">
      <c r="A10" s="5" t="inlineStr">
        <is>
          <t>Pensum</t>
        </is>
      </c>
      <c r="B10" s="6" t="inlineStr">
        <is>
          <t>[100 %]</t>
        </is>
      </c>
    </row>
    <row r="12" ht="20" customHeight="1">
      <c r="A12" s="7" t="inlineStr">
        <is>
          <t>Lohn</t>
        </is>
      </c>
      <c r="B12" s="8" t="inlineStr"/>
      <c r="C12" s="8" t="inlineStr">
        <is>
          <t>CHF</t>
        </is>
      </c>
    </row>
    <row r="13" ht="18" customHeight="1">
      <c r="A13" s="9" t="inlineStr">
        <is>
          <t>Monatslohn brutto</t>
        </is>
      </c>
      <c r="B13" s="10" t="n"/>
      <c r="C13" s="11" t="n">
        <v>5500</v>
      </c>
      <c r="D13" s="12" t="inlineStr">
        <is>
          <t>Eingabe: vereinbarter Monatslohn</t>
        </is>
      </c>
    </row>
    <row r="14" ht="18" customHeight="1">
      <c r="A14" s="9" t="inlineStr">
        <is>
          <t>Zulagen, AHV-pflichtig (z. B. Schicht-, Funktionszulage)</t>
        </is>
      </c>
      <c r="B14" s="10" t="n"/>
      <c r="C14" s="11" t="n">
        <v>0</v>
      </c>
      <c r="D14" s="12" t="inlineStr">
        <is>
          <t>Eingabe, sonst 0</t>
        </is>
      </c>
    </row>
    <row r="15" ht="18" customHeight="1">
      <c r="A15" s="13" t="inlineStr">
        <is>
          <t>Bruttolohn (AHV-pflichtig)</t>
        </is>
      </c>
      <c r="B15" s="14" t="n"/>
      <c r="C15" s="15">
        <f>C13+C14</f>
        <v/>
      </c>
    </row>
    <row r="17" ht="20" customHeight="1">
      <c r="A17" s="7" t="inlineStr">
        <is>
          <t>Abzüge Arbeitnehmer</t>
        </is>
      </c>
      <c r="B17" s="8" t="inlineStr">
        <is>
          <t>Satz</t>
        </is>
      </c>
      <c r="C17" s="8" t="inlineStr">
        <is>
          <t>CHF</t>
        </is>
      </c>
    </row>
    <row r="18" ht="18" customHeight="1">
      <c r="A18" s="9" t="inlineStr">
        <is>
          <t>AHV / IV / EO</t>
        </is>
      </c>
      <c r="B18" s="10">
        <f>$B$46</f>
        <v/>
      </c>
      <c r="C18" s="11">
        <f>ROUND((C15*B18)*20,0)/20</f>
        <v/>
      </c>
    </row>
    <row r="19" ht="18" customHeight="1">
      <c r="A19" s="9" t="inlineStr">
        <is>
          <t>ALV (Lohn bis CHF 12'350 pro Monat)</t>
        </is>
      </c>
      <c r="B19" s="10">
        <f>$B$47</f>
        <v/>
      </c>
      <c r="C19" s="11">
        <f>ROUND((MIN(C15,$B$49)*B19)*20,0)/20</f>
        <v/>
      </c>
    </row>
    <row r="20" ht="18" customHeight="1">
      <c r="A20" s="9" t="inlineStr">
        <is>
          <t>Nichtberufsunfall (NBU)</t>
        </is>
      </c>
      <c r="B20" s="10" t="n">
        <v>0</v>
      </c>
      <c r="C20" s="11">
        <f>ROUND((MIN(C15,$B$49)*B20)*20,0)/20</f>
        <v/>
      </c>
      <c r="D20" s="12" t="inlineStr">
        <is>
          <t>Eingabe: NBU-Satz laut Ihrer Unfallversicherung</t>
        </is>
      </c>
    </row>
    <row r="21" ht="18" customHeight="1">
      <c r="A21" s="9" t="inlineStr">
        <is>
          <t>Pensionskasse (BVG)</t>
        </is>
      </c>
      <c r="B21" s="10" t="n"/>
      <c r="C21" s="11" t="n">
        <v>0</v>
      </c>
      <c r="D21" s="12" t="inlineStr">
        <is>
          <t>Eingabe: Betrag laut Pensionskasse</t>
        </is>
      </c>
    </row>
    <row r="22" ht="18" customHeight="1">
      <c r="A22" s="9" t="inlineStr">
        <is>
          <t>Quellensteuer</t>
        </is>
      </c>
      <c r="B22" s="10" t="n"/>
      <c r="C22" s="11" t="n">
        <v>0</v>
      </c>
      <c r="D22" s="12" t="inlineStr">
        <is>
          <t>Eingabe: Betrag laut Quellensteuertarif des Kantons</t>
        </is>
      </c>
    </row>
    <row r="23" ht="18" customHeight="1">
      <c r="A23" s="9" t="inlineStr">
        <is>
          <t>Weitere Abzüge (z. B. Krankentaggeld)</t>
        </is>
      </c>
      <c r="B23" s="10" t="n"/>
      <c r="C23" s="11" t="n">
        <v>0</v>
      </c>
      <c r="D23" s="12" t="inlineStr">
        <is>
          <t>Eingabe, sonst 0</t>
        </is>
      </c>
    </row>
    <row r="24" ht="18" customHeight="1">
      <c r="A24" s="13" t="inlineStr">
        <is>
          <t>Total Abzüge</t>
        </is>
      </c>
      <c r="B24" s="14" t="n"/>
      <c r="C24" s="15">
        <f>SUM(C18:C23)</f>
        <v/>
      </c>
    </row>
    <row r="26" ht="18" customHeight="1">
      <c r="A26" s="13" t="inlineStr">
        <is>
          <t>Nettolohn</t>
        </is>
      </c>
      <c r="B26" s="14" t="n"/>
      <c r="C26" s="15">
        <f>C15-C24</f>
        <v/>
      </c>
    </row>
    <row r="27" ht="18" customHeight="1">
      <c r="A27" s="9" t="inlineStr">
        <is>
          <t>Kinder- und Ausbildungszulagen</t>
        </is>
      </c>
      <c r="B27" s="10" t="n"/>
      <c r="C27" s="11" t="n">
        <v>0</v>
      </c>
      <c r="D27" s="12" t="inlineStr">
        <is>
          <t>Eingabe: mind. CHF 215 pro Kind, CHF 268 in Ausbildung</t>
        </is>
      </c>
    </row>
    <row r="28" ht="18" customHeight="1">
      <c r="A28" s="9" t="inlineStr">
        <is>
          <t>Spesen (Auslagenersatz, kein Lohn)</t>
        </is>
      </c>
      <c r="B28" s="10" t="n"/>
      <c r="C28" s="11" t="n">
        <v>0</v>
      </c>
      <c r="D28" s="12" t="inlineStr">
        <is>
          <t>Eingabe: belegte Auslagen</t>
        </is>
      </c>
    </row>
    <row r="29" ht="22" customHeight="1">
      <c r="A29" s="16" t="inlineStr">
        <is>
          <t>Auszahlung</t>
        </is>
      </c>
      <c r="B29" s="17" t="n"/>
      <c r="C29" s="18">
        <f>C26+C27+C28</f>
        <v/>
      </c>
    </row>
    <row r="30">
      <c r="A30" s="5" t="inlineStr">
        <is>
          <t>Überweisung auf IBAN</t>
        </is>
      </c>
      <c r="B30" s="19" t="inlineStr">
        <is>
          <t>[CH00 0000 0000 0000 0000 0]</t>
        </is>
      </c>
    </row>
    <row r="33" ht="20" customHeight="1">
      <c r="A33" s="7" t="inlineStr">
        <is>
          <t>Arbeitgeberbeiträge (zur Information)</t>
        </is>
      </c>
      <c r="B33" s="8" t="inlineStr">
        <is>
          <t>Satz</t>
        </is>
      </c>
      <c r="C33" s="8" t="inlineStr">
        <is>
          <t>CHF</t>
        </is>
      </c>
    </row>
    <row r="34" ht="18" customHeight="1">
      <c r="A34" s="9" t="inlineStr">
        <is>
          <t>AHV / IV / EO</t>
        </is>
      </c>
      <c r="B34" s="10">
        <f>$B$46</f>
        <v/>
      </c>
      <c r="C34" s="11">
        <f>ROUND((C15*B34)*20,0)/20</f>
        <v/>
      </c>
    </row>
    <row r="35" ht="18" customHeight="1">
      <c r="A35" s="9" t="inlineStr">
        <is>
          <t>ALV</t>
        </is>
      </c>
      <c r="B35" s="10">
        <f>$B$47</f>
        <v/>
      </c>
      <c r="C35" s="11">
        <f>ROUND((MIN(C15,$B$49)*B35)*20,0)/20</f>
        <v/>
      </c>
    </row>
    <row r="36" ht="18" customHeight="1">
      <c r="A36" s="9" t="inlineStr">
        <is>
          <t>Familienausgleichskasse (FAK)</t>
        </is>
      </c>
      <c r="B36" s="20" t="n">
        <v>0</v>
      </c>
      <c r="C36" s="11">
        <f>ROUND((C15*B36)*20,0)/20</f>
        <v/>
      </c>
      <c r="D36" s="12" t="inlineStr">
        <is>
          <t>Eingabe: Satz Ihrer Familienausgleichskasse (je Kanton)</t>
        </is>
      </c>
    </row>
    <row r="37" ht="18" customHeight="1">
      <c r="A37" s="9" t="inlineStr">
        <is>
          <t>Verwaltungskosten Ausgleichskasse</t>
        </is>
      </c>
      <c r="B37" s="10" t="n"/>
      <c r="C37" s="21" t="n">
        <v>0</v>
      </c>
      <c r="D37" s="12" t="inlineStr">
        <is>
          <t>Eingabe: Betrag laut Ausgleichskasse</t>
        </is>
      </c>
    </row>
    <row r="38" ht="18" customHeight="1">
      <c r="A38" s="9" t="inlineStr">
        <is>
          <t>Berufsunfall (BU)</t>
        </is>
      </c>
      <c r="B38" s="20" t="n">
        <v>0</v>
      </c>
      <c r="C38" s="11">
        <f>ROUND((MIN(C15,$B$49)*B38)*20,0)/20</f>
        <v/>
      </c>
      <c r="D38" s="12" t="inlineStr">
        <is>
          <t>Eingabe: BU-Satz laut Unfallversicherung</t>
        </is>
      </c>
    </row>
    <row r="39" ht="18" customHeight="1">
      <c r="A39" s="9" t="inlineStr">
        <is>
          <t>Pensionskasse (BVG), Anteil Arbeitgeber</t>
        </is>
      </c>
      <c r="B39" s="10" t="n"/>
      <c r="C39" s="21" t="n">
        <v>0</v>
      </c>
      <c r="D39" s="12" t="inlineStr">
        <is>
          <t>Eingabe: mindestens so hoch wie der Arbeitnehmeranteil</t>
        </is>
      </c>
    </row>
    <row r="40" ht="18" customHeight="1">
      <c r="A40" s="13" t="inlineStr">
        <is>
          <t>Total Arbeitgeberbeiträge</t>
        </is>
      </c>
      <c r="B40" s="14" t="n"/>
      <c r="C40" s="15">
        <f>SUM(C34:C39)</f>
        <v/>
      </c>
    </row>
    <row r="41" ht="18" customHeight="1">
      <c r="A41" s="22" t="inlineStr">
        <is>
          <t>Lohnkosten total (Bruttolohn + Arbeitgeberbeiträge)</t>
        </is>
      </c>
      <c r="B41" s="10" t="n"/>
      <c r="C41" s="23">
        <f>C15+C40</f>
        <v/>
      </c>
    </row>
    <row r="44" ht="20" customHeight="1">
      <c r="A44" s="7" t="inlineStr">
        <is>
          <t>Sätze und Grenzen 2026</t>
        </is>
      </c>
      <c r="B44" s="8" t="inlineStr">
        <is>
          <t>Wert</t>
        </is>
      </c>
      <c r="C44" s="8" t="inlineStr"/>
    </row>
    <row r="45">
      <c r="A45" s="2" t="inlineStr">
        <is>
          <t>Ändern sich die Sätze, passen Sie nur diese Zellen an.</t>
        </is>
      </c>
    </row>
    <row r="46">
      <c r="A46" s="9" t="inlineStr">
        <is>
          <t>AHV / IV / EO, je Arbeitnehmer und Arbeitgeber</t>
        </is>
      </c>
      <c r="B46" s="10" t="n">
        <v>0.053</v>
      </c>
    </row>
    <row r="47">
      <c r="A47" s="9" t="inlineStr">
        <is>
          <t>ALV, je Arbeitnehmer und Arbeitgeber</t>
        </is>
      </c>
      <c r="B47" s="10" t="n">
        <v>0.011</v>
      </c>
    </row>
    <row r="48">
      <c r="A48" s="9" t="inlineStr">
        <is>
          <t>Höchstlohn ALV und UVG pro Jahr</t>
        </is>
      </c>
      <c r="B48" s="11" t="n">
        <v>148200</v>
      </c>
    </row>
    <row r="49">
      <c r="A49" s="9" t="inlineStr">
        <is>
          <t>davon pro Monat</t>
        </is>
      </c>
      <c r="B49" s="11">
        <f>B48/12</f>
        <v/>
      </c>
    </row>
    <row r="51" ht="26" customHeight="1">
      <c r="A51" s="24" t="inlineStr">
        <is>
          <t>Abzüge auf 5 Rappen gerundet. ALV und NBU rechnet die Vorlage pro Monat bis CHF 12'350 (CHF 148'200 pro Jahr). Schwankt der Lohn, rechnet die Ausgleichskasse aufs ganze Jahr.</t>
        </is>
      </c>
    </row>
    <row r="52" ht="26" customHeight="1">
      <c r="A52" s="24" t="inlineStr">
        <is>
          <t>NBU nur, wenn die Person mindestens 8 Stunden pro Woche bei Ihnen arbeitet. Die BU-Prämie zahlt allein der Arbeitgeber.</t>
        </is>
      </c>
    </row>
    <row r="53" ht="26" customHeight="1">
      <c r="A53" s="24" t="inlineStr">
        <is>
          <t>Kinder- und Ausbildungszulagen sind kein AHV-Lohn und kommen nach den Abzügen dazu. Spesen ebenso, wenn sie belegte Auslagen ersetzen.</t>
        </is>
      </c>
    </row>
    <row r="54" ht="26" customHeight="1">
      <c r="A54" s="24" t="inlineStr">
        <is>
          <t>Für jeden Monat das Blatt kopieren (Rechtsklick auf den Blattnamen). Die Jahressummen brauchen Sie für den Lohnausweis.</t>
        </is>
      </c>
    </row>
    <row r="55" ht="26" customHeight="1">
      <c r="A55" s="24" t="inlineStr">
        <is>
          <t>Kostenlose Vorlage von buerothema.ch, ohne Gewähr. Im Zweifel fragen Sie Ihre Ausgleichskasse.</t>
        </is>
      </c>
    </row>
  </sheetData>
  <mergeCells count="14">
    <mergeCell ref="B6:C6"/>
    <mergeCell ref="B30:C30"/>
    <mergeCell ref="B7:C7"/>
    <mergeCell ref="A1:C1"/>
    <mergeCell ref="B10:C10"/>
    <mergeCell ref="A53:C53"/>
    <mergeCell ref="A55:C55"/>
    <mergeCell ref="B9:C9"/>
    <mergeCell ref="B8:C8"/>
    <mergeCell ref="A54:C54"/>
    <mergeCell ref="B4:C4"/>
    <mergeCell ref="A2:C2"/>
    <mergeCell ref="A51:C51"/>
    <mergeCell ref="A52:C52"/>
  </mergeCells>
  <printOptions horizontalCentered="1"/>
  <pageMargins left="0.55" right="0.5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2026-11-03T19:48:12Z</dcterms:created>
  <dcterms:modified xmlns:dcterms="http://purl.org/dc/terms/" xmlns:xsi="http://www.w3.org/2001/XMLSchema-instance" xsi:type="dcterms:W3CDTF">2026-11-03T19:48:12Z</dcterms:modified>
</cp:coreProperties>
</file>